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16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<sst xmlns="http://schemas.openxmlformats.org/spreadsheetml/2006/main" count="107" uniqueCount="55">
  <si>
    <t>Sl.
No.</t>
  </si>
  <si>
    <t>Item Code / Make</t>
  </si>
  <si>
    <t>Please Enable Macros to View BoQ information</t>
  </si>
  <si>
    <t>BoQ_Ver3.0</t>
  </si>
  <si>
    <t>Normal</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</si>
  <si>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</si>
  <si>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</si>
  <si>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</si>
  <si>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</si>
  <si>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</si>
  <si>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</si>
  <si>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</si>
  <si>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</si>
  <si>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</si>
  <si>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</si>
  <si>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</si>
  <si>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</si>
  <si>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</si>
  <si>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</si>
  <si>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</si>
  <si>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</si>
  <si>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</si>
  <si>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</si>
  <si>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</si>
  <si>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</si>
  <si>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</si>
  <si>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</si>
  <si>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</si>
  <si>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</si>
  <si>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</si>
  <si>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</si>
  <si>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</si>
  <si>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</si>
  <si>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</si>
  <si>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</si>
  <si>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</si>
  <si>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</si>
  <si>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</si>
  <si>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</si>
  <si>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</si>
  <si>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excluding taxes in
</t>
    </r>
    <r>
      <rPr>
        <b/>
        <sz val="11"/>
        <color indexed="10"/>
        <rFont val="Arial"/>
        <family val="2"/>
      </rPr>
      <t>Rs.      P</t>
    </r>
  </si>
  <si>
    <r>
      <t xml:space="preserve">TOTAL AMOUNT  including taxes
</t>
    </r>
    <r>
      <rPr>
        <b/>
        <sz val="11"/>
        <color indexed="10"/>
        <rFont val="Arial"/>
        <family val="2"/>
      </rPr>
      <t>Rs.      P</t>
    </r>
  </si>
  <si>
    <t>TOTAL AMOUNT In Words</t>
  </si>
  <si>
    <r>
      <t xml:space="preserve">GST Amount 
in 
</t>
    </r>
    <r>
      <rPr>
        <b/>
        <sz val="11"/>
        <color indexed="10"/>
        <rFont val="Arial"/>
        <family val="2"/>
      </rPr>
      <t>Rs.      P</t>
    </r>
  </si>
  <si>
    <t>Item Wise BoQ</t>
  </si>
  <si>
    <t>Tender Inviting Authority: Mr Nagaraj PK,Dy Mgr,PV MM,BHEL SBD BENGALURU</t>
  </si>
  <si>
    <t>Name of Work:Supply of Aluminium &amp; Silver paste for solar cells processing</t>
  </si>
  <si>
    <t>Supply of Aluminium &amp; Silver paste for solar cells processing</t>
  </si>
  <si>
    <t>EL0679040803</t>
  </si>
  <si>
    <t>KG</t>
  </si>
  <si>
    <t>HSN / SAC Code (To be entered by the Bidder)</t>
  </si>
  <si>
    <t>GST 
(If applicable in Percentage To be entered by the Bidder)</t>
  </si>
  <si>
    <t>INR Only</t>
  </si>
  <si>
    <t xml:space="preserve">FRONT SILVER PASTE FOR MCCE WAFERS AS PER SPECIFICATION REF no:PS439431 (BASIC + FREIGHT).
</t>
  </si>
  <si>
    <t>Contract No:  6000094102 / 25.03.2021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</si>
</sst>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000"/>
    <numFmt numFmtId="179" formatCode="0.0"/>
    <numFmt numFmtId="180" formatCode="0.000"/>
    <numFmt numFmtId="181" formatCode="0.0000%"/>
    <numFmt numFmtId="182" formatCode="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theme="1"/>
      <name val="Calibri"/>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6" fillId="0" borderId="11" xfId="59" applyNumberFormat="1" applyFont="1" applyFill="1" applyBorder="1" applyAlignment="1">
      <alignment horizontal="left" wrapText="1" readingOrder="1"/>
      <protection/>
    </xf>
    <xf numFmtId="178"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8"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3" fillId="0" borderId="11" xfId="59" applyNumberFormat="1" applyFont="1" applyFill="1" applyBorder="1" applyAlignment="1">
      <alignment vertical="top"/>
      <protection/>
    </xf>
    <xf numFmtId="2" fontId="2" fillId="0" borderId="11" xfId="57" applyNumberFormat="1" applyFont="1" applyFill="1" applyBorder="1" applyAlignment="1" applyProtection="1">
      <alignment horizontal="right" vertical="top"/>
      <protection locked="0"/>
    </xf>
    <xf numFmtId="2" fontId="2" fillId="36" borderId="11" xfId="57" applyNumberFormat="1" applyFont="1" applyFill="1" applyBorder="1" applyAlignment="1" applyProtection="1">
      <alignment horizontal="right" vertical="top"/>
      <protection/>
    </xf>
    <xf numFmtId="180" fontId="2" fillId="33" borderId="12" xfId="57" applyNumberFormat="1" applyFont="1" applyFill="1" applyBorder="1" applyAlignment="1" applyProtection="1">
      <alignment horizontal="right" vertical="top"/>
      <protection locked="0"/>
    </xf>
    <xf numFmtId="180" fontId="2" fillId="0" borderId="16" xfId="59" applyNumberFormat="1" applyFont="1" applyFill="1" applyBorder="1" applyAlignment="1">
      <alignment horizontal="right" vertical="top"/>
      <protection/>
    </xf>
    <xf numFmtId="180" fontId="2" fillId="0" borderId="16" xfId="58" applyNumberFormat="1" applyFont="1" applyFill="1" applyBorder="1" applyAlignment="1">
      <alignment horizontal="right" vertical="top"/>
      <protection/>
    </xf>
    <xf numFmtId="180" fontId="6" fillId="0" borderId="11" xfId="59" applyNumberFormat="1" applyFont="1" applyFill="1" applyBorder="1" applyAlignment="1">
      <alignment vertical="top"/>
      <protection/>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71" fillId="0" borderId="11" xfId="0" applyFont="1" applyFill="1" applyBorder="1" applyAlignment="1">
      <alignment horizontal="left" vertical="top" wrapText="1"/>
    </xf>
    <xf numFmtId="1" fontId="71" fillId="0" borderId="11" xfId="0" applyNumberFormat="1" applyFont="1" applyFill="1" applyBorder="1" applyAlignment="1">
      <alignment horizontal="center" vertical="top" shrinkToFi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10\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421875" style="30" customWidth="1"/>
    <col min="2" max="2" width="59.28125" style="30" customWidth="1"/>
    <col min="3" max="3" width="15.8515625" style="30" customWidth="1"/>
    <col min="4" max="4" width="12.421875" style="30" customWidth="1"/>
    <col min="5" max="5" width="13.421875" style="30" customWidth="1"/>
    <col min="6" max="6" width="15.140625" style="30"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hidden="1" customWidth="1"/>
    <col min="13" max="13" width="17.8515625" style="30" customWidth="1"/>
    <col min="14" max="14" width="17.28125" style="56" customWidth="1"/>
    <col min="15" max="15" width="15.421875" style="30" customWidth="1"/>
    <col min="16"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0" width="9.140625" style="30" hidden="1" customWidth="1"/>
    <col min="51" max="51" width="18.57421875" style="30" customWidth="1"/>
    <col min="52" max="52" width="9.57421875" style="30" hidden="1" customWidth="1"/>
    <col min="53" max="53" width="17.28125" style="30" customWidth="1"/>
    <col min="54" max="54" width="19.8515625" style="30" customWidth="1"/>
    <col min="55" max="55" width="56.8515625" style="30" customWidth="1"/>
    <col min="56" max="238" width="9.140625" style="30" customWidth="1"/>
    <col min="239" max="243" width="9.140625" style="31" customWidth="1"/>
    <col min="244" max="16384" width="9.140625" style="30" customWidth="1"/>
  </cols>
  <sheetData>
    <row r="1" spans="1:243" s="1" customFormat="1" ht="30" customHeight="1">
      <c r="A1" s="84" t="s">
        <v>44</v>
      </c>
      <c r="B1" s="84"/>
      <c r="C1" s="84"/>
      <c r="D1" s="84"/>
      <c r="E1" s="84"/>
      <c r="F1" s="84"/>
      <c r="G1" s="84"/>
      <c r="H1" s="84"/>
      <c r="I1" s="84"/>
      <c r="J1" s="84"/>
      <c r="K1" s="84"/>
      <c r="L1" s="84"/>
      <c r="O1" s="2"/>
      <c r="P1" s="2"/>
      <c r="Q1" s="3"/>
      <c r="IE1" s="3"/>
      <c r="IF1" s="3"/>
      <c r="IG1" s="3"/>
      <c r="IH1" s="3"/>
      <c r="II1" s="3"/>
    </row>
    <row r="2" spans="1:17" s="1" customFormat="1" ht="25.5" customHeight="1" hidden="1">
      <c r="A2" s="32" t="s">
        <v>3</v>
      </c>
      <c r="B2" s="32" t="s">
        <v>33</v>
      </c>
      <c r="C2" s="32" t="s">
        <v>4</v>
      </c>
      <c r="D2" s="32" t="s">
        <v>52</v>
      </c>
      <c r="E2" s="32" t="s">
        <v>5</v>
      </c>
      <c r="J2" s="4"/>
      <c r="K2" s="4"/>
      <c r="L2" s="4"/>
      <c r="O2" s="2"/>
      <c r="P2" s="2"/>
      <c r="Q2" s="3"/>
    </row>
    <row r="3" spans="1:243" s="1" customFormat="1" ht="30" customHeight="1" hidden="1">
      <c r="A3" s="1" t="s">
        <v>6</v>
      </c>
      <c r="IE3" s="3"/>
      <c r="IF3" s="3"/>
      <c r="IG3" s="3"/>
      <c r="IH3" s="3"/>
      <c r="II3" s="3"/>
    </row>
    <row r="4" spans="1:243" s="5" customFormat="1" ht="30" customHeight="1">
      <c r="A4" s="85"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6"/>
      <c r="IF4" s="6"/>
      <c r="IG4" s="6"/>
      <c r="IH4" s="6"/>
      <c r="II4" s="6"/>
    </row>
    <row r="5" spans="1:243" s="5" customFormat="1" ht="30" customHeight="1">
      <c r="A5" s="85" t="s">
        <v>46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6"/>
      <c r="IF5" s="6"/>
      <c r="IG5" s="6"/>
      <c r="IH5" s="6"/>
      <c r="II5" s="6"/>
    </row>
    <row r="6" spans="1:243" s="5"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6"/>
      <c r="IF6" s="6"/>
      <c r="IG6" s="6"/>
      <c r="IH6" s="6"/>
      <c r="II6" s="6"/>
    </row>
    <row r="7" spans="1:243" s="5"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6"/>
      <c r="IF7" s="6"/>
      <c r="IG7" s="6"/>
      <c r="IH7" s="6"/>
      <c r="II7" s="6"/>
    </row>
    <row r="8" spans="1:243" s="7" customFormat="1" ht="57.75" customHeight="1">
      <c r="A8" s="33" t="s">
        <v>37</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8"/>
      <c r="IF8" s="8"/>
      <c r="IG8" s="8"/>
      <c r="IH8" s="8"/>
      <c r="II8" s="8"/>
    </row>
    <row r="9" spans="1:243" s="9" customFormat="1" ht="61.5" customHeight="1">
      <c r="A9" s="78"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7" t="s">
        <v>15</v>
      </c>
      <c r="C11" s="57" t="s">
        <v>1</v>
      </c>
      <c r="D11" s="57" t="s">
        <v>16</v>
      </c>
      <c r="E11" s="57" t="s">
        <v>17</v>
      </c>
      <c r="F11" s="57" t="s">
        <v>39</v>
      </c>
      <c r="G11" s="57"/>
      <c r="H11" s="57"/>
      <c r="I11" s="57" t="s">
        <v>18</v>
      </c>
      <c r="J11" s="57" t="s">
        <v>19</v>
      </c>
      <c r="K11" s="57" t="s">
        <v>20</v>
      </c>
      <c r="L11" s="57" t="s">
        <v>21</v>
      </c>
      <c r="M11" s="58" t="s">
        <v>38</v>
      </c>
      <c r="N11" s="57" t="s">
        <v>51</v>
      </c>
      <c r="O11" s="57" t="s">
        <v>43</v>
      </c>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t="s">
        <v>50</v>
      </c>
      <c r="AZ11" s="57"/>
      <c r="BA11" s="59" t="s">
        <v>40</v>
      </c>
      <c r="BB11" s="59" t="s">
        <v>41</v>
      </c>
      <c r="BC11" s="60" t="s">
        <v>42</v>
      </c>
      <c r="IE11" s="13"/>
      <c r="IF11" s="13"/>
      <c r="IG11" s="13"/>
      <c r="IH11" s="13"/>
      <c r="II11" s="13"/>
    </row>
    <row r="12" spans="1:243" s="12" customFormat="1" ht="15">
      <c r="A12" s="14">
        <v>1</v>
      </c>
      <c r="B12" s="61">
        <v>2</v>
      </c>
      <c r="C12" s="61">
        <v>3</v>
      </c>
      <c r="D12" s="61">
        <v>4</v>
      </c>
      <c r="E12" s="61">
        <v>5</v>
      </c>
      <c r="F12" s="61">
        <v>6</v>
      </c>
      <c r="G12" s="61">
        <v>7</v>
      </c>
      <c r="H12" s="61">
        <v>8</v>
      </c>
      <c r="I12" s="61">
        <v>9</v>
      </c>
      <c r="J12" s="61">
        <v>10</v>
      </c>
      <c r="K12" s="61">
        <v>11</v>
      </c>
      <c r="L12" s="61">
        <v>12</v>
      </c>
      <c r="M12" s="61">
        <v>7</v>
      </c>
      <c r="N12" s="61">
        <v>8</v>
      </c>
      <c r="O12" s="61">
        <v>9</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10</v>
      </c>
      <c r="AZ12" s="61">
        <v>52</v>
      </c>
      <c r="BA12" s="61">
        <v>11</v>
      </c>
      <c r="BB12" s="61">
        <v>12</v>
      </c>
      <c r="BC12" s="61">
        <v>13</v>
      </c>
      <c r="IE12" s="13"/>
      <c r="IF12" s="13"/>
      <c r="IG12" s="13"/>
      <c r="IH12" s="13"/>
      <c r="II12" s="13"/>
    </row>
    <row r="13" spans="1:243" s="23" customFormat="1" ht="57" customHeight="1">
      <c r="A13" s="34">
        <v>1</v>
      </c>
      <c r="B13" s="35" t="s">
        <v>47</v>
      </c>
      <c r="C13" s="36"/>
      <c r="D13" s="37"/>
      <c r="E13" s="15"/>
      <c r="F13" s="37"/>
      <c r="G13" s="16"/>
      <c r="H13" s="16"/>
      <c r="I13" s="38"/>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9"/>
      <c r="BB13" s="39"/>
      <c r="BC13" s="40"/>
      <c r="IE13" s="24">
        <v>1</v>
      </c>
      <c r="IF13" s="24" t="s">
        <v>22</v>
      </c>
      <c r="IG13" s="24" t="s">
        <v>23</v>
      </c>
      <c r="IH13" s="24">
        <v>10</v>
      </c>
      <c r="II13" s="24" t="s">
        <v>24</v>
      </c>
    </row>
    <row r="14" spans="1:243" s="23" customFormat="1" ht="25.5">
      <c r="A14" s="34">
        <v>1.01</v>
      </c>
      <c r="B14" s="76" t="s">
        <v>53</v>
      </c>
      <c r="C14" s="76" t="s">
        <v>48</v>
      </c>
      <c r="D14" s="77">
        <v>1232</v>
      </c>
      <c r="E14" s="15" t="s">
        <v>49</v>
      </c>
      <c r="F14" s="66">
        <v>0</v>
      </c>
      <c r="G14" s="25"/>
      <c r="H14" s="16"/>
      <c r="I14" s="38" t="s">
        <v>26</v>
      </c>
      <c r="J14" s="17">
        <f>IF(I14="Less(-)",-1,1)</f>
        <v>1</v>
      </c>
      <c r="K14" s="18" t="s">
        <v>34</v>
      </c>
      <c r="L14" s="18" t="s">
        <v>5</v>
      </c>
      <c r="M14" s="69"/>
      <c r="N14" s="67"/>
      <c r="O14" s="68">
        <f>(D14*M14)*N14%</f>
        <v>0</v>
      </c>
      <c r="P14" s="64"/>
      <c r="Q14" s="25"/>
      <c r="R14" s="25"/>
      <c r="S14" s="64"/>
      <c r="T14" s="6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65"/>
      <c r="AZ14" s="14"/>
      <c r="BA14" s="70">
        <f>M14*D14</f>
        <v>0</v>
      </c>
      <c r="BB14" s="71">
        <f>BA14+SUM(O14:O14)</f>
        <v>0</v>
      </c>
      <c r="BC14" s="40" t="str">
        <f>SpellNumber123(L14,BB14)</f>
        <v>INR Zero Only</v>
      </c>
      <c r="IE14" s="24">
        <v>1.01</v>
      </c>
      <c r="IF14" s="24" t="s">
        <v>27</v>
      </c>
      <c r="IG14" s="24" t="s">
        <v>23</v>
      </c>
      <c r="IH14" s="24">
        <v>123.223</v>
      </c>
      <c r="II14" s="24" t="s">
        <v>25</v>
      </c>
    </row>
    <row r="15" spans="1:243" s="23" customFormat="1" ht="40.5" customHeight="1">
      <c r="A15" s="41" t="s">
        <v>30</v>
      </c>
      <c r="B15" s="42"/>
      <c r="C15" s="43"/>
      <c r="D15" s="44"/>
      <c r="E15" s="44"/>
      <c r="F15" s="44"/>
      <c r="G15" s="44"/>
      <c r="H15" s="45"/>
      <c r="I15" s="45"/>
      <c r="J15" s="45"/>
      <c r="K15" s="45"/>
      <c r="L15" s="46"/>
      <c r="BA15" s="72">
        <f>SUM(BA13:BA14)</f>
        <v>0</v>
      </c>
      <c r="BB15" s="72">
        <f>SUM(BB13:BB14)</f>
        <v>0</v>
      </c>
      <c r="BC15" s="40" t="str">
        <f>SpellNumber123($E$2,BB15)</f>
        <v>INR Zero Only</v>
      </c>
      <c r="IE15" s="24">
        <v>4</v>
      </c>
      <c r="IF15" s="24" t="s">
        <v>28</v>
      </c>
      <c r="IG15" s="24" t="s">
        <v>29</v>
      </c>
      <c r="IH15" s="24">
        <v>10</v>
      </c>
      <c r="II15" s="24" t="s">
        <v>25</v>
      </c>
    </row>
    <row r="16" spans="1:243" s="28" customFormat="1" ht="54.75" customHeight="1" hidden="1">
      <c r="A16" s="42" t="s">
        <v>36</v>
      </c>
      <c r="B16" s="47"/>
      <c r="C16" s="26"/>
      <c r="D16" s="48"/>
      <c r="E16" s="49" t="s">
        <v>31</v>
      </c>
      <c r="F16" s="62"/>
      <c r="G16" s="50"/>
      <c r="H16" s="27"/>
      <c r="I16" s="27"/>
      <c r="J16" s="27"/>
      <c r="K16" s="51"/>
      <c r="L16" s="52"/>
      <c r="M16" s="53" t="s">
        <v>32</v>
      </c>
      <c r="O16" s="23"/>
      <c r="P16" s="23"/>
      <c r="Q16" s="23"/>
      <c r="R16" s="23"/>
      <c r="S16" s="23"/>
      <c r="BA16" s="63">
        <f>IF(ISBLANK(F16),0,IF(E16="Excess (+)",ROUND(BA15+(BA15*F16),2),IF(E16="Less (-)",ROUND(BA15+(BA15*F16*(-1)),2),0)))</f>
        <v>0</v>
      </c>
      <c r="BB16" s="54">
        <f>ROUND(BA16,0)</f>
        <v>0</v>
      </c>
      <c r="BC16" s="55" t="str">
        <f>SpellNumber(L16,BB16)</f>
        <v> Zero Only</v>
      </c>
      <c r="IE16" s="29"/>
      <c r="IF16" s="29"/>
      <c r="IG16" s="29"/>
      <c r="IH16" s="29"/>
      <c r="II16" s="29"/>
    </row>
    <row r="17" spans="1:243" s="28" customFormat="1" ht="43.5" customHeight="1">
      <c r="A17" s="41" t="s">
        <v>35</v>
      </c>
      <c r="B17" s="41"/>
      <c r="C17" s="81" t="str">
        <f>SpellNumber123($E$2,BB15)</f>
        <v>INR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3"/>
      <c r="IE17" s="29"/>
      <c r="IF17" s="29"/>
      <c r="IG17" s="29"/>
      <c r="IH17" s="29"/>
      <c r="II17" s="29"/>
    </row>
    <row r="18" spans="3:243" s="12" customFormat="1" ht="15">
      <c r="C18" s="30"/>
      <c r="D18" s="30"/>
      <c r="E18" s="30"/>
      <c r="F18" s="30"/>
      <c r="G18" s="30"/>
      <c r="H18" s="30"/>
      <c r="I18" s="30"/>
      <c r="J18" s="30"/>
      <c r="K18" s="30"/>
      <c r="L18" s="30"/>
      <c r="M18" s="30"/>
      <c r="O18" s="30"/>
      <c r="BA18" s="30"/>
      <c r="BC18" s="30"/>
      <c r="IE18" s="13"/>
      <c r="IF18" s="13"/>
      <c r="IG18" s="13"/>
      <c r="IH18" s="13"/>
      <c r="II18" s="13"/>
    </row>
  </sheetData>
  <sheetProtection password="DE80" sheet="1" selectLockedCells="1"/>
  <mergeCells count="7">
    <mergeCell ref="A9:BC9"/>
    <mergeCell ref="C17:BC17"/>
    <mergeCell ref="A1:L1"/>
    <mergeCell ref="A4:BC4"/>
    <mergeCell ref="A5:BC5"/>
    <mergeCell ref="A6:BC6"/>
    <mergeCell ref="A7:BC7"/>
  </mergeCells>
  <dataValidations count="25">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4">
      <formula1>0</formula1>
      <formula2>28</formula2>
    </dataValidation>
    <dataValidation type="decimal" allowBlank="1" showErrorMessage="1" promptTitle="Rate Entry" prompt="Please enter the Other Taxes2 in Rupees for this item. " errorTitle="Invaid Entry" error="Only Numeric Values are allowed. " sqref="O14">
      <formula1>0</formula1>
      <formula2>999999999999999</formula2>
    </dataValidation>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4">
      <formula1>2</formula1>
      <formula2>10</formula2>
    </dataValidation>
    <dataValidation type="custom" operator="notEqual" showInputMessage="1" showErrorMessage="1" promptTitle="Units" prompt="Please enter Units in text.&#10;" errorTitle="Invalid Entry" error="Please enter some other word. (except H and T)" sqref="E14">
      <formula1>IF(OR(TRIM(E14)="H",TRIM(E14)="T"),FALSE,TRUE)</formula1>
    </dataValidation>
    <dataValidation type="list" allowBlank="1" showInputMessage="1" showErrorMessage="1" sqref="L13 L14">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NAGARAJ P K</cp:lastModifiedBy>
  <cp:lastPrinted>2014-12-11T06:40:55Z</cp:lastPrinted>
  <dcterms:created xsi:type="dcterms:W3CDTF">2009-01-30T06:42:42Z</dcterms:created>
  <dcterms:modified xsi:type="dcterms:W3CDTF">2021-03-27T03:32:32Z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No</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y fmtid="{D5CDD505-2E9C-101B-9397-08002B2CF9AE}" pid="13" name="HH">
    <vt:lpwstr>yt6woQDwzn6PNADh5iWrrhvgXuQ=</vt:lpwstr>
  </property>
</Properties>
</file>